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70" windowHeight="12375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<sst xmlns="http://schemas.openxmlformats.org/spreadsheetml/2006/main" count="20" uniqueCount="20">
  <si>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Информация  об исполнении бюджета комитета финансов администрации МО "Всеволожский муниципальный район" Ленинградской области  на 01.03.2026 года (в тыс. руб.)</t>
  </si>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</sst>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_ ;\-#\ ##0.00"/>
    <numFmt numFmtId="181" formatCode="#\ ##0.00"/>
    <numFmt numFmtId="182" formatCode="#\ ##0"/>
    <numFmt numFmtId="183" formatCode="dd\.mm\.yyyy"/>
  </numFmts>
  <fonts count="45">
    <font>
      <sz val="11"/>
      <color theme="1"/>
      <name val="Calibri"/>
      <charset val="204"/>
      <scheme val="minor"/>
    </font>
    <font>
      <b/>
      <sz val="12"/>
      <color rgb="FF000000"/>
      <name val="Arial"/>
      <charset val="204"/>
    </font>
    <font>
      <sz val="10"/>
      <color rgb="FF000000"/>
      <name val="Arial"/>
      <charset val="204"/>
    </font>
    <font>
      <sz val="8"/>
      <color rgb="FF000000"/>
      <name val="Arial"/>
      <charset val="204"/>
    </font>
    <font>
      <sz val="12"/>
      <color rgb="FF000000"/>
      <name val="Times New Roman"/>
      <charset val="204"/>
    </font>
    <font>
      <sz val="12"/>
      <color rgb="FF000000"/>
      <name val="Arial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9"/>
      <color rgb="FF000000"/>
      <name val="Arial"/>
      <charset val="204"/>
    </font>
    <font>
      <sz val="9"/>
      <color rgb="FF000000"/>
      <name val="Arial Cyr"/>
      <charset val="134"/>
    </font>
    <font>
      <sz val="11"/>
      <color rgb="FF000000"/>
      <name val="Calibri"/>
      <charset val="204"/>
      <scheme val="minor"/>
    </font>
    <font>
      <sz val="8"/>
      <color rgb="FF000000"/>
      <name val="Arial Cyr"/>
      <charset val="134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7"/>
      <color rgb="FF000000"/>
      <name val="Arial"/>
      <charset val="204"/>
    </font>
    <font>
      <sz val="9"/>
      <color rgb="FF000000"/>
      <name val="Times New Roman"/>
      <charset val="204"/>
    </font>
    <font>
      <sz val="9"/>
      <color rgb="FF000000"/>
      <name val="Calibri"/>
      <charset val="204"/>
      <scheme val="minor"/>
    </font>
    <font>
      <u/>
      <sz val="9"/>
      <color rgb="FF000000"/>
      <name val="Arial"/>
      <charset val="204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b/>
      <sz val="10"/>
      <color rgb="FF000000"/>
      <name val="Times New Roman"/>
      <charset val="204"/>
    </font>
    <font>
      <u/>
      <sz val="8"/>
      <color rgb="FF000000"/>
      <name val="Arial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1"/>
      <color rgb="FF000000"/>
      <name val="Arial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15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0" borderId="0">
      <alignment wrapText="1"/>
    </xf>
    <xf numFmtId="0" fontId="29" fillId="0" borderId="10">
      <alignment horizontal="left" wrapText="1"/>
    </xf>
    <xf numFmtId="0" fontId="30" fillId="0" borderId="0"/>
    <xf numFmtId="0" fontId="30" fillId="0" borderId="0"/>
    <xf numFmtId="0" fontId="27" fillId="0" borderId="0"/>
    <xf numFmtId="180" fontId="31" fillId="0" borderId="11">
      <alignment horizontal="right" vertical="center" shrinkToFit="1"/>
    </xf>
    <xf numFmtId="181" fontId="31" fillId="0" borderId="12">
      <alignment horizontal="right" shrinkToFit="1"/>
    </xf>
    <xf numFmtId="2" fontId="31" fillId="0" borderId="13">
      <alignment horizontal="center" shrinkToFit="1"/>
    </xf>
    <xf numFmtId="0" fontId="29" fillId="0" borderId="14">
      <alignment horizontal="left" wrapText="1"/>
    </xf>
    <xf numFmtId="0" fontId="29" fillId="0" borderId="15">
      <alignment horizontal="center" vertical="top" wrapText="1"/>
    </xf>
    <xf numFmtId="0" fontId="31" fillId="0" borderId="10">
      <alignment horizontal="center"/>
    </xf>
    <xf numFmtId="0" fontId="31" fillId="0" borderId="16">
      <alignment horizontal="left" wrapText="1"/>
    </xf>
    <xf numFmtId="0" fontId="31" fillId="0" borderId="17">
      <alignment horizontal="left" wrapText="1" indent="1"/>
    </xf>
    <xf numFmtId="0" fontId="29" fillId="0" borderId="14">
      <alignment horizontal="center" vertical="center"/>
    </xf>
    <xf numFmtId="49" fontId="29" fillId="0" borderId="10">
      <alignment horizontal="center" vertical="top" wrapText="1"/>
    </xf>
    <xf numFmtId="0" fontId="31" fillId="0" borderId="18">
      <alignment horizontal="center"/>
    </xf>
    <xf numFmtId="0" fontId="31" fillId="0" borderId="19">
      <alignment horizontal="center" vertical="center" shrinkToFit="1"/>
    </xf>
    <xf numFmtId="0" fontId="31" fillId="0" borderId="20">
      <alignment horizontal="center" vertical="center" shrinkToFit="1"/>
    </xf>
    <xf numFmtId="0" fontId="29" fillId="0" borderId="14">
      <alignment horizontal="left"/>
    </xf>
    <xf numFmtId="0" fontId="29" fillId="0" borderId="10">
      <alignment horizontal="center" vertical="top" wrapText="1"/>
    </xf>
    <xf numFmtId="49" fontId="31" fillId="0" borderId="21">
      <alignment horizontal="center" vertical="center"/>
    </xf>
    <xf numFmtId="49" fontId="31" fillId="0" borderId="10">
      <alignment horizontal="center" vertical="center"/>
    </xf>
    <xf numFmtId="49" fontId="29" fillId="0" borderId="14"/>
    <xf numFmtId="180" fontId="31" fillId="0" borderId="21">
      <alignment horizontal="right" vertical="center" shrinkToFit="1"/>
    </xf>
    <xf numFmtId="180" fontId="31" fillId="0" borderId="10">
      <alignment horizontal="right" vertical="center" shrinkToFit="1"/>
    </xf>
    <xf numFmtId="0" fontId="29" fillId="0" borderId="14"/>
    <xf numFmtId="0" fontId="32" fillId="0" borderId="0"/>
    <xf numFmtId="0" fontId="29" fillId="0" borderId="10">
      <alignment horizontal="center" vertical="top"/>
    </xf>
    <xf numFmtId="0" fontId="33" fillId="0" borderId="22"/>
    <xf numFmtId="180" fontId="31" fillId="0" borderId="12">
      <alignment horizontal="right" vertical="center" shrinkToFit="1"/>
    </xf>
    <xf numFmtId="0" fontId="33" fillId="0" borderId="11"/>
    <xf numFmtId="180" fontId="31" fillId="0" borderId="23">
      <alignment horizontal="right" vertical="center" shrinkToFit="1"/>
    </xf>
    <xf numFmtId="0" fontId="31" fillId="0" borderId="24">
      <alignment horizontal="left" wrapText="1"/>
    </xf>
    <xf numFmtId="0" fontId="31" fillId="0" borderId="25">
      <alignment horizontal="left" wrapText="1" indent="1"/>
    </xf>
    <xf numFmtId="182" fontId="31" fillId="0" borderId="23">
      <alignment horizontal="right" vertical="center" shrinkToFit="1"/>
    </xf>
    <xf numFmtId="180" fontId="31" fillId="0" borderId="10">
      <alignment horizontal="center" vertical="center" shrinkToFit="1"/>
    </xf>
    <xf numFmtId="0" fontId="3" fillId="0" borderId="26">
      <alignment wrapText="1"/>
    </xf>
    <xf numFmtId="0" fontId="31" fillId="0" borderId="24">
      <alignment horizontal="left" wrapText="1" indent="1"/>
    </xf>
    <xf numFmtId="182" fontId="31" fillId="0" borderId="23">
      <alignment horizontal="center" vertical="center" shrinkToFit="1"/>
    </xf>
    <xf numFmtId="0" fontId="28" fillId="0" borderId="27">
      <alignment horizontal="left"/>
    </xf>
    <xf numFmtId="0" fontId="28" fillId="0" borderId="0">
      <alignment horizontal="left" wrapText="1"/>
    </xf>
    <xf numFmtId="0" fontId="34" fillId="0" borderId="0">
      <alignment horizontal="left" vertical="top"/>
    </xf>
    <xf numFmtId="0" fontId="28" fillId="0" borderId="0">
      <alignment horizontal="center" wrapText="1"/>
    </xf>
    <xf numFmtId="49" fontId="28" fillId="0" borderId="0">
      <alignment horizontal="left"/>
    </xf>
    <xf numFmtId="0" fontId="28" fillId="0" borderId="0">
      <alignment horizontal="left"/>
    </xf>
    <xf numFmtId="0" fontId="34" fillId="0" borderId="0">
      <alignment horizontal="left"/>
    </xf>
    <xf numFmtId="0" fontId="31" fillId="0" borderId="28">
      <alignment horizontal="left" wrapText="1"/>
    </xf>
    <xf numFmtId="0" fontId="31" fillId="0" borderId="16">
      <alignment horizontal="left" wrapText="1" indent="1"/>
    </xf>
    <xf numFmtId="0" fontId="28" fillId="0" borderId="14">
      <alignment horizontal="left"/>
    </xf>
    <xf numFmtId="0" fontId="34" fillId="0" borderId="0">
      <alignment horizontal="center" vertical="top"/>
    </xf>
    <xf numFmtId="49" fontId="28" fillId="0" borderId="0">
      <alignment horizontal="center"/>
    </xf>
    <xf numFmtId="0" fontId="28" fillId="0" borderId="14">
      <alignment horizontal="left" wrapText="1"/>
    </xf>
    <xf numFmtId="49" fontId="31" fillId="0" borderId="29">
      <alignment horizontal="center" wrapText="1"/>
    </xf>
    <xf numFmtId="49" fontId="31" fillId="0" borderId="30">
      <alignment horizontal="center" wrapText="1"/>
    </xf>
    <xf numFmtId="49" fontId="31" fillId="0" borderId="31">
      <alignment horizontal="center" wrapText="1"/>
    </xf>
    <xf numFmtId="49" fontId="31" fillId="0" borderId="19">
      <alignment horizontal="center" wrapText="1"/>
    </xf>
    <xf numFmtId="0" fontId="28" fillId="0" borderId="32"/>
    <xf numFmtId="0" fontId="28" fillId="0" borderId="0"/>
    <xf numFmtId="0" fontId="28" fillId="0" borderId="0">
      <alignment horizontal="center"/>
    </xf>
    <xf numFmtId="0" fontId="29" fillId="0" borderId="0">
      <alignment horizontal="left" wrapText="1"/>
    </xf>
    <xf numFmtId="0" fontId="29" fillId="0" borderId="0">
      <alignment horizontal="left"/>
    </xf>
    <xf numFmtId="49" fontId="31" fillId="0" borderId="18">
      <alignment horizontal="center"/>
    </xf>
    <xf numFmtId="49" fontId="31" fillId="0" borderId="33">
      <alignment horizontal="center"/>
    </xf>
    <xf numFmtId="49" fontId="31" fillId="0" borderId="22">
      <alignment horizontal="center"/>
    </xf>
    <xf numFmtId="0" fontId="35" fillId="0" borderId="0">
      <alignment horizontal="center"/>
    </xf>
    <xf numFmtId="0" fontId="29" fillId="0" borderId="10">
      <alignment horizontal="left"/>
    </xf>
    <xf numFmtId="0" fontId="29" fillId="0" borderId="0"/>
    <xf numFmtId="181" fontId="31" fillId="0" borderId="33">
      <alignment horizontal="center"/>
    </xf>
    <xf numFmtId="181" fontId="31" fillId="0" borderId="22">
      <alignment horizontal="center"/>
    </xf>
    <xf numFmtId="181" fontId="31" fillId="0" borderId="21">
      <alignment horizontal="center"/>
    </xf>
    <xf numFmtId="181" fontId="31" fillId="0" borderId="18">
      <alignment horizontal="center"/>
    </xf>
    <xf numFmtId="0" fontId="34" fillId="0" borderId="27">
      <alignment horizontal="center"/>
    </xf>
    <xf numFmtId="0" fontId="28" fillId="0" borderId="14">
      <alignment horizontal="center"/>
    </xf>
    <xf numFmtId="49" fontId="28" fillId="0" borderId="0"/>
    <xf numFmtId="0" fontId="36" fillId="0" borderId="0"/>
    <xf numFmtId="2" fontId="31" fillId="0" borderId="18">
      <alignment horizontal="right" shrinkToFit="1"/>
    </xf>
    <xf numFmtId="181" fontId="31" fillId="0" borderId="21">
      <alignment horizontal="right"/>
    </xf>
    <xf numFmtId="181" fontId="31" fillId="0" borderId="10">
      <alignment horizontal="right" shrinkToFit="1"/>
    </xf>
    <xf numFmtId="0" fontId="34" fillId="0" borderId="27">
      <alignment horizontal="center" vertical="top"/>
    </xf>
    <xf numFmtId="49" fontId="31" fillId="0" borderId="34">
      <alignment horizontal="center"/>
    </xf>
    <xf numFmtId="181" fontId="31" fillId="0" borderId="35">
      <alignment horizontal="center"/>
    </xf>
    <xf numFmtId="181" fontId="31" fillId="0" borderId="11">
      <alignment horizontal="center"/>
    </xf>
    <xf numFmtId="181" fontId="31" fillId="0" borderId="12">
      <alignment horizontal="center"/>
    </xf>
    <xf numFmtId="181" fontId="31" fillId="0" borderId="34">
      <alignment horizontal="center"/>
    </xf>
    <xf numFmtId="0" fontId="37" fillId="0" borderId="0">
      <alignment horizontal="center"/>
    </xf>
    <xf numFmtId="0" fontId="2" fillId="33" borderId="0"/>
    <xf numFmtId="0" fontId="2" fillId="0" borderId="0"/>
    <xf numFmtId="0" fontId="38" fillId="0" borderId="0"/>
    <xf numFmtId="0" fontId="39" fillId="0" borderId="0"/>
    <xf numFmtId="0" fontId="3" fillId="0" borderId="0"/>
    <xf numFmtId="0" fontId="3" fillId="0" borderId="0">
      <alignment horizontal="left"/>
    </xf>
    <xf numFmtId="0" fontId="3" fillId="0" borderId="10">
      <alignment horizontal="center" vertical="top" wrapText="1"/>
    </xf>
    <xf numFmtId="0" fontId="3" fillId="0" borderId="15">
      <alignment horizontal="center" vertical="center"/>
    </xf>
    <xf numFmtId="0" fontId="3" fillId="0" borderId="36">
      <alignment horizontal="left" wrapText="1"/>
    </xf>
    <xf numFmtId="0" fontId="3" fillId="0" borderId="37">
      <alignment horizontal="left" wrapText="1"/>
    </xf>
    <xf numFmtId="0" fontId="3" fillId="0" borderId="38">
      <alignment horizontal="left" wrapText="1"/>
    </xf>
    <xf numFmtId="0" fontId="3" fillId="0" borderId="18">
      <alignment horizontal="center" vertical="center"/>
    </xf>
    <xf numFmtId="49" fontId="3" fillId="0" borderId="30">
      <alignment horizontal="center" wrapText="1"/>
    </xf>
    <xf numFmtId="49" fontId="3" fillId="0" borderId="20">
      <alignment horizontal="center" wrapText="1"/>
    </xf>
    <xf numFmtId="49" fontId="3" fillId="0" borderId="19">
      <alignment horizontal="center" shrinkToFit="1"/>
    </xf>
    <xf numFmtId="49" fontId="3" fillId="0" borderId="33">
      <alignment horizontal="center" vertical="center"/>
    </xf>
    <xf numFmtId="49" fontId="3" fillId="0" borderId="10">
      <alignment horizontal="center" wrapText="1"/>
    </xf>
    <xf numFmtId="49" fontId="3" fillId="0" borderId="21">
      <alignment horizontal="center"/>
    </xf>
    <xf numFmtId="0" fontId="3" fillId="0" borderId="0">
      <alignment horizontal="center"/>
    </xf>
    <xf numFmtId="49" fontId="3" fillId="0" borderId="0"/>
    <xf numFmtId="49" fontId="3" fillId="0" borderId="10">
      <alignment horizontal="center" vertical="top" wrapText="1"/>
    </xf>
    <xf numFmtId="49" fontId="3" fillId="0" borderId="18">
      <alignment horizontal="center" vertical="center"/>
    </xf>
    <xf numFmtId="181" fontId="3" fillId="0" borderId="33">
      <alignment horizontal="right" vertical="center" shrinkToFit="1"/>
    </xf>
    <xf numFmtId="49" fontId="3" fillId="0" borderId="10">
      <alignment horizontal="center" vertical="center"/>
    </xf>
    <xf numFmtId="181" fontId="3" fillId="0" borderId="21">
      <alignment horizontal="right" shrinkToFit="1"/>
    </xf>
    <xf numFmtId="180" fontId="3" fillId="0" borderId="10">
      <alignment horizontal="right" vertical="center" shrinkToFit="1"/>
    </xf>
    <xf numFmtId="0" fontId="30" fillId="0" borderId="0"/>
    <xf numFmtId="0" fontId="40" fillId="0" borderId="0"/>
    <xf numFmtId="0" fontId="41" fillId="0" borderId="0">
      <alignment horizontal="left" wrapText="1"/>
    </xf>
    <xf numFmtId="0" fontId="40" fillId="0" borderId="0">
      <alignment horizontal="center"/>
    </xf>
    <xf numFmtId="49" fontId="42" fillId="0" borderId="39"/>
    <xf numFmtId="49" fontId="3" fillId="0" borderId="40">
      <alignment horizontal="right"/>
    </xf>
    <xf numFmtId="0" fontId="3" fillId="0" borderId="40">
      <alignment horizontal="right"/>
    </xf>
    <xf numFmtId="0" fontId="43" fillId="0" borderId="0">
      <alignment horizontal="right"/>
    </xf>
    <xf numFmtId="0" fontId="2" fillId="0" borderId="14"/>
    <xf numFmtId="0" fontId="3" fillId="0" borderId="18">
      <alignment horizontal="center"/>
    </xf>
    <xf numFmtId="49" fontId="3" fillId="0" borderId="41">
      <alignment horizontal="center"/>
    </xf>
    <xf numFmtId="183" fontId="3" fillId="0" borderId="26">
      <alignment horizontal="center"/>
    </xf>
    <xf numFmtId="49" fontId="3" fillId="0" borderId="16"/>
    <xf numFmtId="49" fontId="3" fillId="0" borderId="28"/>
    <xf numFmtId="49" fontId="3" fillId="0" borderId="26">
      <alignment horizontal="center"/>
    </xf>
    <xf numFmtId="49" fontId="3" fillId="0" borderId="26"/>
    <xf numFmtId="49" fontId="3" fillId="0" borderId="42">
      <alignment horizontal="center"/>
    </xf>
    <xf numFmtId="0" fontId="44" fillId="0" borderId="14">
      <alignment horizontal="center"/>
    </xf>
    <xf numFmtId="181" fontId="3" fillId="0" borderId="35">
      <alignment horizontal="right" vertical="center" shrinkToFit="1"/>
    </xf>
    <xf numFmtId="49" fontId="3" fillId="0" borderId="23">
      <alignment horizontal="center" vertical="center"/>
    </xf>
    <xf numFmtId="181" fontId="3" fillId="0" borderId="12">
      <alignment horizontal="right" shrinkToFit="1"/>
    </xf>
    <xf numFmtId="0" fontId="33" fillId="0" borderId="14"/>
    <xf numFmtId="0" fontId="31" fillId="0" borderId="15">
      <alignment horizontal="center" vertical="top" wrapText="1"/>
    </xf>
    <xf numFmtId="0" fontId="31" fillId="0" borderId="15">
      <alignment horizontal="center" vertical="center"/>
    </xf>
    <xf numFmtId="0" fontId="31" fillId="0" borderId="36">
      <alignment horizontal="left" wrapText="1"/>
    </xf>
    <xf numFmtId="0" fontId="31" fillId="0" borderId="43">
      <alignment horizontal="left" wrapText="1"/>
    </xf>
    <xf numFmtId="0" fontId="31" fillId="0" borderId="38">
      <alignment horizontal="left" wrapText="1" indent="2"/>
    </xf>
    <xf numFmtId="0" fontId="33" fillId="0" borderId="44"/>
    <xf numFmtId="0" fontId="31" fillId="0" borderId="45">
      <alignment horizontal="left" wrapText="1"/>
    </xf>
    <xf numFmtId="0" fontId="30" fillId="0" borderId="27"/>
    <xf numFmtId="0" fontId="30" fillId="0" borderId="0"/>
    <xf numFmtId="0" fontId="31" fillId="0" borderId="10">
      <alignment horizontal="center" vertical="top" wrapText="1"/>
    </xf>
    <xf numFmtId="0" fontId="31" fillId="0" borderId="18">
      <alignment horizontal="center" vertical="center"/>
    </xf>
    <xf numFmtId="0" fontId="31" fillId="0" borderId="30">
      <alignment horizontal="center" vertical="center" shrinkToFit="1"/>
    </xf>
    <xf numFmtId="0" fontId="31" fillId="0" borderId="31">
      <alignment horizontal="center" vertical="center" shrinkToFit="1"/>
    </xf>
    <xf numFmtId="49" fontId="31" fillId="0" borderId="19">
      <alignment horizontal="center" shrinkToFit="1"/>
    </xf>
    <xf numFmtId="0" fontId="33" fillId="0" borderId="46"/>
    <xf numFmtId="0" fontId="31" fillId="0" borderId="47">
      <alignment horizontal="center" vertical="center" shrinkToFit="1"/>
    </xf>
    <xf numFmtId="0" fontId="30" fillId="0" borderId="32"/>
    <xf numFmtId="49" fontId="31" fillId="0" borderId="33">
      <alignment horizontal="center" vertical="center"/>
    </xf>
    <xf numFmtId="49" fontId="31" fillId="0" borderId="22">
      <alignment horizontal="center" vertical="center"/>
    </xf>
    <xf numFmtId="49" fontId="31" fillId="0" borderId="21">
      <alignment horizontal="center"/>
    </xf>
    <xf numFmtId="49" fontId="31" fillId="0" borderId="48">
      <alignment horizontal="center"/>
    </xf>
    <xf numFmtId="49" fontId="31" fillId="0" borderId="10">
      <alignment horizontal="center" vertical="top" wrapText="1"/>
    </xf>
    <xf numFmtId="49" fontId="31" fillId="0" borderId="18">
      <alignment horizontal="center" vertical="center"/>
    </xf>
    <xf numFmtId="181" fontId="31" fillId="0" borderId="33">
      <alignment horizontal="right" shrinkToFit="1"/>
    </xf>
    <xf numFmtId="180" fontId="31" fillId="0" borderId="22">
      <alignment horizontal="right" vertical="center" shrinkToFit="1"/>
    </xf>
    <xf numFmtId="181" fontId="31" fillId="0" borderId="21">
      <alignment horizontal="right" shrinkToFit="1"/>
    </xf>
    <xf numFmtId="2" fontId="31" fillId="0" borderId="48">
      <alignment horizontal="center" shrinkToFit="1"/>
    </xf>
    <xf numFmtId="181" fontId="31" fillId="0" borderId="48">
      <alignment horizontal="right" shrinkToFit="1"/>
    </xf>
    <xf numFmtId="0" fontId="32" fillId="0" borderId="0">
      <alignment horizontal="center"/>
    </xf>
    <xf numFmtId="49" fontId="31" fillId="0" borderId="0">
      <alignment horizontal="right"/>
    </xf>
    <xf numFmtId="181" fontId="31" fillId="0" borderId="35">
      <alignment horizontal="right" shrinkToFit="1"/>
    </xf>
  </cellStyleXfs>
  <cellXfs count="23">
    <xf numFmtId="0" fontId="0" fillId="0" borderId="0" xfId="0"/>
    <xf numFmtId="181" fontId="0" fillId="0" borderId="0" xfId="0" applyNumberFormat="1"/>
    <xf numFmtId="0" fontId="1" fillId="0" borderId="0" xfId="165" applyNumberFormat="1" applyFont="1" applyAlignment="1" applyProtection="1">
      <alignment horizontal="center" wrapText="1"/>
    </xf>
    <xf numFmtId="0" fontId="1" fillId="0" borderId="0" xfId="165" applyNumberFormat="1" applyFont="1" applyBorder="1" applyAlignment="1" applyProtection="1">
      <alignment horizontal="center" wrapText="1"/>
    </xf>
    <xf numFmtId="0" fontId="2" fillId="0" borderId="1" xfId="142" applyNumberFormat="1" applyFont="1" applyBorder="1" applyProtection="1">
      <alignment horizontal="center" vertical="top" wrapText="1"/>
    </xf>
    <xf numFmtId="49" fontId="2" fillId="0" borderId="1" xfId="156" applyNumberFormat="1" applyFont="1" applyBorder="1" applyProtection="1">
      <alignment horizontal="center" vertical="top" wrapText="1"/>
    </xf>
    <xf numFmtId="49" fontId="2" fillId="0" borderId="1" xfId="156" applyFont="1" applyBorder="1">
      <alignment horizontal="center" vertical="top" wrapText="1"/>
    </xf>
    <xf numFmtId="0" fontId="2" fillId="0" borderId="1" xfId="142" applyFont="1" applyBorder="1">
      <alignment horizontal="center" vertical="top" wrapText="1"/>
    </xf>
    <xf numFmtId="0" fontId="3" fillId="0" borderId="1" xfId="143" applyNumberFormat="1" applyBorder="1" applyProtection="1">
      <alignment horizontal="center" vertical="center"/>
    </xf>
    <xf numFmtId="49" fontId="3" fillId="0" borderId="1" xfId="157" applyNumberFormat="1" applyFont="1" applyBorder="1" applyProtection="1">
      <alignment horizontal="center" vertical="center"/>
    </xf>
    <xf numFmtId="0" fontId="4" fillId="0" borderId="1" xfId="144" applyNumberFormat="1" applyFont="1" applyBorder="1" applyProtection="1">
      <alignment horizontal="left" wrapText="1"/>
    </xf>
    <xf numFmtId="181" fontId="5" fillId="0" borderId="1" xfId="158" applyNumberFormat="1" applyFont="1" applyBorder="1" applyProtection="1">
      <alignment horizontal="right" vertical="center" shrinkToFit="1"/>
    </xf>
    <xf numFmtId="181" fontId="5" fillId="0" borderId="1" xfId="180" applyNumberFormat="1" applyFont="1" applyBorder="1" applyProtection="1">
      <alignment horizontal="right" vertical="center" shrinkToFit="1"/>
    </xf>
    <xf numFmtId="0" fontId="4" fillId="0" borderId="1" xfId="145" applyNumberFormat="1" applyFont="1" applyBorder="1" applyProtection="1">
      <alignment horizontal="left" wrapText="1"/>
    </xf>
    <xf numFmtId="49" fontId="5" fillId="0" borderId="1" xfId="159" applyNumberFormat="1" applyFont="1" applyBorder="1" applyProtection="1">
      <alignment horizontal="center" vertical="center"/>
    </xf>
    <xf numFmtId="180" fontId="5" fillId="0" borderId="1" xfId="161" applyNumberFormat="1" applyFont="1" applyBorder="1" applyProtection="1">
      <alignment horizontal="right" vertical="center" shrinkToFit="1"/>
    </xf>
    <xf numFmtId="49" fontId="5" fillId="0" borderId="1" xfId="181" applyNumberFormat="1" applyFont="1" applyBorder="1" applyProtection="1">
      <alignment horizontal="center" vertical="center"/>
    </xf>
    <xf numFmtId="0" fontId="6" fillId="0" borderId="1" xfId="146" applyNumberFormat="1" applyFont="1" applyBorder="1" applyProtection="1">
      <alignment horizontal="left" wrapText="1"/>
    </xf>
    <xf numFmtId="181" fontId="5" fillId="0" borderId="1" xfId="160" applyNumberFormat="1" applyFont="1" applyBorder="1" applyProtection="1">
      <alignment horizontal="right" shrinkToFit="1"/>
    </xf>
    <xf numFmtId="0" fontId="4" fillId="0" borderId="1" xfId="186" applyNumberFormat="1" applyFont="1" applyBorder="1" applyProtection="1">
      <alignment horizontal="left" wrapText="1"/>
    </xf>
    <xf numFmtId="181" fontId="5" fillId="0" borderId="1" xfId="207" applyNumberFormat="1" applyFont="1" applyBorder="1" applyProtection="1">
      <alignment horizontal="right" shrinkToFit="1"/>
    </xf>
    <xf numFmtId="0" fontId="4" fillId="0" borderId="1" xfId="62" applyNumberFormat="1" applyFont="1" applyBorder="1" applyAlignment="1" applyProtection="1">
      <alignment wrapText="1"/>
    </xf>
    <xf numFmtId="180" fontId="5" fillId="0" borderId="1" xfId="74" applyNumberFormat="1" applyFont="1" applyBorder="1" applyProtection="1">
      <alignment horizontal="right" vertical="center" shrinkToFit="1"/>
    </xf>
  </cellXfs>
  <cellStyles count="215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br" xfId="49"/>
    <cellStyle name="col" xfId="50"/>
    <cellStyle name="st164" xfId="51"/>
    <cellStyle name="st165" xfId="52"/>
    <cellStyle name="style0" xfId="53"/>
    <cellStyle name="td" xfId="54"/>
    <cellStyle name="tr" xfId="55"/>
    <cellStyle name="xl100" xfId="56"/>
    <cellStyle name="xl101" xfId="57"/>
    <cellStyle name="xl102" xfId="58"/>
    <cellStyle name="xl103" xfId="59"/>
    <cellStyle name="xl104" xfId="60"/>
    <cellStyle name="xl105" xfId="61"/>
    <cellStyle name="xl106" xfId="62"/>
    <cellStyle name="xl107" xfId="63"/>
    <cellStyle name="xl108" xfId="64"/>
    <cellStyle name="xl109" xfId="65"/>
    <cellStyle name="xl110" xfId="66"/>
    <cellStyle name="xl111" xfId="67"/>
    <cellStyle name="xl112" xfId="68"/>
    <cellStyle name="xl113" xfId="69"/>
    <cellStyle name="xl114" xfId="70"/>
    <cellStyle name="xl115" xfId="71"/>
    <cellStyle name="xl116" xfId="72"/>
    <cellStyle name="xl117" xfId="73"/>
    <cellStyle name="xl118" xfId="74"/>
    <cellStyle name="xl119" xfId="75"/>
    <cellStyle name="xl120" xfId="76"/>
    <cellStyle name="xl121" xfId="77"/>
    <cellStyle name="xl122" xfId="78"/>
    <cellStyle name="xl123" xfId="79"/>
    <cellStyle name="xl124" xfId="80"/>
    <cellStyle name="xl125" xfId="81"/>
    <cellStyle name="xl126" xfId="82"/>
    <cellStyle name="xl127" xfId="83"/>
    <cellStyle name="xl128" xfId="84"/>
    <cellStyle name="xl129" xfId="85"/>
    <cellStyle name="xl130" xfId="86"/>
    <cellStyle name="xl131" xfId="87"/>
    <cellStyle name="xl132" xfId="88"/>
    <cellStyle name="xl133" xfId="89"/>
    <cellStyle name="xl134" xfId="90"/>
    <cellStyle name="xl135" xfId="91"/>
    <cellStyle name="xl136" xfId="92"/>
    <cellStyle name="xl137" xfId="93"/>
    <cellStyle name="xl138" xfId="94"/>
    <cellStyle name="xl139" xfId="95"/>
    <cellStyle name="xl140" xfId="96"/>
    <cellStyle name="xl141" xfId="97"/>
    <cellStyle name="xl142" xfId="98"/>
    <cellStyle name="xl143" xfId="99"/>
    <cellStyle name="xl144" xfId="100"/>
    <cellStyle name="xl145" xfId="101"/>
    <cellStyle name="xl146" xfId="102"/>
    <cellStyle name="xl147" xfId="103"/>
    <cellStyle name="xl148" xfId="104"/>
    <cellStyle name="xl149" xfId="105"/>
    <cellStyle name="xl150" xfId="106"/>
    <cellStyle name="xl151" xfId="107"/>
    <cellStyle name="xl152" xfId="108"/>
    <cellStyle name="xl153" xfId="109"/>
    <cellStyle name="xl154" xfId="110"/>
    <cellStyle name="xl155" xfId="111"/>
    <cellStyle name="xl156" xfId="112"/>
    <cellStyle name="xl157" xfId="113"/>
    <cellStyle name="xl158" xfId="114"/>
    <cellStyle name="xl159" xfId="115"/>
    <cellStyle name="xl160" xfId="116"/>
    <cellStyle name="xl161" xfId="117"/>
    <cellStyle name="xl162" xfId="118"/>
    <cellStyle name="xl163" xfId="119"/>
    <cellStyle name="xl164" xfId="120"/>
    <cellStyle name="xl165" xfId="121"/>
    <cellStyle name="xl166" xfId="122"/>
    <cellStyle name="xl167" xfId="123"/>
    <cellStyle name="xl168" xfId="124"/>
    <cellStyle name="xl169" xfId="125"/>
    <cellStyle name="xl170" xfId="126"/>
    <cellStyle name="xl171" xfId="127"/>
    <cellStyle name="xl172" xfId="128"/>
    <cellStyle name="xl173" xfId="129"/>
    <cellStyle name="xl174" xfId="130"/>
    <cellStyle name="xl175" xfId="131"/>
    <cellStyle name="xl176" xfId="132"/>
    <cellStyle name="xl177" xfId="133"/>
    <cellStyle name="xl178" xfId="134"/>
    <cellStyle name="xl179" xfId="135"/>
    <cellStyle name="xl21" xfId="136"/>
    <cellStyle name="xl22" xfId="137"/>
    <cellStyle name="xl23" xfId="138"/>
    <cellStyle name="xl24" xfId="139"/>
    <cellStyle name="xl25" xfId="140"/>
    <cellStyle name="xl26" xfId="141"/>
    <cellStyle name="xl27" xfId="142"/>
    <cellStyle name="xl28" xfId="143"/>
    <cellStyle name="xl29" xfId="144"/>
    <cellStyle name="xl30" xfId="145"/>
    <cellStyle name="xl31" xfId="146"/>
    <cellStyle name="xl32" xfId="147"/>
    <cellStyle name="xl33" xfId="148"/>
    <cellStyle name="xl34" xfId="149"/>
    <cellStyle name="xl35" xfId="150"/>
    <cellStyle name="xl36" xfId="151"/>
    <cellStyle name="xl37" xfId="152"/>
    <cellStyle name="xl38" xfId="153"/>
    <cellStyle name="xl39" xfId="154"/>
    <cellStyle name="xl40" xfId="155"/>
    <cellStyle name="xl41" xfId="156"/>
    <cellStyle name="xl42" xfId="157"/>
    <cellStyle name="xl43" xfId="158"/>
    <cellStyle name="xl44" xfId="159"/>
    <cellStyle name="xl45" xfId="160"/>
    <cellStyle name="xl46" xfId="161"/>
    <cellStyle name="xl47" xfId="162"/>
    <cellStyle name="xl48" xfId="163"/>
    <cellStyle name="xl49" xfId="164"/>
    <cellStyle name="xl50" xfId="165"/>
    <cellStyle name="xl51" xfId="166"/>
    <cellStyle name="xl52" xfId="167"/>
    <cellStyle name="xl53" xfId="168"/>
    <cellStyle name="xl54" xfId="169"/>
    <cellStyle name="xl55" xfId="170"/>
    <cellStyle name="xl56" xfId="171"/>
    <cellStyle name="xl57" xfId="172"/>
    <cellStyle name="xl58" xfId="173"/>
    <cellStyle name="xl59" xfId="174"/>
    <cellStyle name="xl60" xfId="175"/>
    <cellStyle name="xl61" xfId="176"/>
    <cellStyle name="xl62" xfId="177"/>
    <cellStyle name="xl63" xfId="178"/>
    <cellStyle name="xl64" xfId="179"/>
    <cellStyle name="xl65" xfId="180"/>
    <cellStyle name="xl66" xfId="181"/>
    <cellStyle name="xl67" xfId="182"/>
    <cellStyle name="xl68" xfId="183"/>
    <cellStyle name="xl69" xfId="184"/>
    <cellStyle name="xl70" xfId="185"/>
    <cellStyle name="xl71" xfId="186"/>
    <cellStyle name="xl72" xfId="187"/>
    <cellStyle name="xl73" xfId="188"/>
    <cellStyle name="xl74" xfId="189"/>
    <cellStyle name="xl75" xfId="190"/>
    <cellStyle name="xl76" xfId="191"/>
    <cellStyle name="xl77" xfId="192"/>
    <cellStyle name="xl78" xfId="193"/>
    <cellStyle name="xl79" xfId="194"/>
    <cellStyle name="xl80" xfId="195"/>
    <cellStyle name="xl81" xfId="196"/>
    <cellStyle name="xl82" xfId="197"/>
    <cellStyle name="xl83" xfId="198"/>
    <cellStyle name="xl84" xfId="199"/>
    <cellStyle name="xl85" xfId="200"/>
    <cellStyle name="xl86" xfId="201"/>
    <cellStyle name="xl87" xfId="202"/>
    <cellStyle name="xl88" xfId="203"/>
    <cellStyle name="xl89" xfId="204"/>
    <cellStyle name="xl90" xfId="205"/>
    <cellStyle name="xl91" xfId="206"/>
    <cellStyle name="xl92" xfId="207"/>
    <cellStyle name="xl93" xfId="208"/>
    <cellStyle name="xl94" xfId="209"/>
    <cellStyle name="xl95" xfId="210"/>
    <cellStyle name="xl96" xfId="211"/>
    <cellStyle name="xl97" xfId="212"/>
    <cellStyle name="xl98" xfId="213"/>
    <cellStyle name="xl99" xfId="214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D19" sqref="D19"/>
    </sheetView>
  </sheetViews>
  <sheetFormatPr defaultColWidth="9" defaultRowHeight="15" outlineLevelCol="3"/>
  <cols>
    <col min="1" max="1" width="54.2857142857143" customWidth="1"/>
    <col min="2" max="2" width="15.8571428571429" customWidth="1"/>
    <col min="3" max="3" width="14.2857142857143" customWidth="1"/>
    <col min="4" max="4" width="19.4285714285714" customWidth="1"/>
    <col min="5" max="5" width="13.4285714285714" style="1" customWidth="1"/>
    <col min="8" max="8" width="18.1428571428571" style="1" customWidth="1"/>
  </cols>
  <sheetData>
    <row r="1" spans="1:4">
      <c r="A1" s="2" t="s">
        <v>0</v>
      </c>
      <c r="B1" s="2"/>
      <c r="C1" s="2"/>
      <c r="D1" s="2"/>
    </row>
    <row r="2" spans="1:4">
      <c r="A2" s="3"/>
      <c r="B2" s="3"/>
      <c r="C2" s="3"/>
      <c r="D2" s="3"/>
    </row>
    <row r="3" spans="1:4">
      <c r="A3" s="4" t="s">
        <v>1</v>
      </c>
      <c r="B3" s="5" t="s">
        <v>2</v>
      </c>
      <c r="C3" s="6"/>
      <c r="D3" s="5" t="s">
        <v>3</v>
      </c>
    </row>
    <row r="4" spans="1:4">
      <c r="A4" s="7"/>
      <c r="B4" s="6"/>
      <c r="C4" s="5" t="s">
        <v>4</v>
      </c>
      <c r="D4" s="6"/>
    </row>
    <row r="5" spans="1:4">
      <c r="A5" s="7"/>
      <c r="B5" s="6"/>
      <c r="C5" s="6"/>
      <c r="D5" s="6"/>
    </row>
    <row r="6" spans="1:4">
      <c r="A6" s="7"/>
      <c r="B6" s="6"/>
      <c r="C6" s="6"/>
      <c r="D6" s="6"/>
    </row>
    <row r="7" spans="1:4">
      <c r="A7" s="7"/>
      <c r="B7" s="6"/>
      <c r="C7" s="6"/>
      <c r="D7" s="6"/>
    </row>
    <row r="8" spans="1:4">
      <c r="A8" s="8">
        <v>1</v>
      </c>
      <c r="B8" s="9" t="s">
        <v>5</v>
      </c>
      <c r="C8" s="9" t="s">
        <v>6</v>
      </c>
      <c r="D8" s="9" t="s">
        <v>7</v>
      </c>
    </row>
    <row r="9" ht="15.75" spans="1:4">
      <c r="A9" s="10" t="s">
        <v>8</v>
      </c>
      <c r="B9" s="11">
        <f>1554667681/1000</f>
        <v>1554667.681</v>
      </c>
      <c r="C9" s="11">
        <f>452959163.28/1000</f>
        <v>452959.16328</v>
      </c>
      <c r="D9" s="12">
        <f>B9-C9</f>
        <v>1101708.51772</v>
      </c>
    </row>
    <row r="10" ht="15.75" spans="1:4">
      <c r="A10" s="13" t="s">
        <v>9</v>
      </c>
      <c r="B10" s="14"/>
      <c r="C10" s="15"/>
      <c r="D10" s="16"/>
    </row>
    <row r="11" spans="1:4">
      <c r="A11" s="17" t="s">
        <v>10</v>
      </c>
      <c r="B11" s="18">
        <f>50000/1000</f>
        <v>50</v>
      </c>
      <c r="C11" s="18">
        <f>4902.78/1000</f>
        <v>4.90278</v>
      </c>
      <c r="D11" s="12">
        <f t="shared" ref="D11:D20" si="0">B11-C11</f>
        <v>45.09722</v>
      </c>
    </row>
    <row r="12" ht="30" spans="1:4">
      <c r="A12" s="17" t="s">
        <v>11</v>
      </c>
      <c r="B12" s="18">
        <v>0</v>
      </c>
      <c r="C12" s="18">
        <v>0</v>
      </c>
      <c r="D12" s="12">
        <f t="shared" si="0"/>
        <v>0</v>
      </c>
    </row>
    <row r="13" spans="1:4">
      <c r="A13" s="17" t="s">
        <v>12</v>
      </c>
      <c r="B13" s="18">
        <v>0</v>
      </c>
      <c r="C13" s="18">
        <f>0/1000</f>
        <v>0</v>
      </c>
      <c r="D13" s="12">
        <f t="shared" si="0"/>
        <v>0</v>
      </c>
    </row>
    <row r="14" spans="1:4">
      <c r="A14" s="17" t="s">
        <v>13</v>
      </c>
      <c r="B14" s="11">
        <f>1554617681/1000</f>
        <v>1554617.681</v>
      </c>
      <c r="C14" s="11">
        <f>449648429.91/1000</f>
        <v>449648.42991</v>
      </c>
      <c r="D14" s="12">
        <f t="shared" si="0"/>
        <v>1104969.25109</v>
      </c>
    </row>
    <row r="15" ht="30" spans="1:4">
      <c r="A15" s="17" t="s">
        <v>14</v>
      </c>
      <c r="B15" s="18">
        <f>568841600/1000</f>
        <v>568841.6</v>
      </c>
      <c r="C15" s="18">
        <f>452954260.5/1000</f>
        <v>452954.2605</v>
      </c>
      <c r="D15" s="12">
        <f t="shared" si="0"/>
        <v>115887.3395</v>
      </c>
    </row>
    <row r="16" ht="30" spans="1:4">
      <c r="A16" s="17" t="s">
        <v>15</v>
      </c>
      <c r="B16" s="18">
        <f>29140600/1000</f>
        <v>29140.6</v>
      </c>
      <c r="C16" s="18">
        <f>0/1000</f>
        <v>0</v>
      </c>
      <c r="D16" s="12">
        <f t="shared" si="0"/>
        <v>29140.6</v>
      </c>
    </row>
    <row r="17" ht="30" spans="1:4">
      <c r="A17" s="17" t="s">
        <v>16</v>
      </c>
      <c r="B17" s="18">
        <f>935898600/1000</f>
        <v>935898.6</v>
      </c>
      <c r="C17" s="18">
        <f>280769580/1000</f>
        <v>280769.58</v>
      </c>
      <c r="D17" s="12">
        <f t="shared" si="0"/>
        <v>655129.02</v>
      </c>
    </row>
    <row r="18" spans="1:4">
      <c r="A18" s="17" t="s">
        <v>17</v>
      </c>
      <c r="B18" s="18">
        <f>20736881/1000</f>
        <v>20736.881</v>
      </c>
      <c r="C18" s="18">
        <f>1532200.5/1000</f>
        <v>1532.2005</v>
      </c>
      <c r="D18" s="12">
        <f t="shared" si="0"/>
        <v>19204.6805</v>
      </c>
    </row>
    <row r="19" ht="15.75" spans="1:4">
      <c r="A19" s="19" t="s">
        <v>18</v>
      </c>
      <c r="B19" s="20">
        <f>2275293665.48/1000</f>
        <v>2275293.66548</v>
      </c>
      <c r="C19" s="20">
        <f>319038983.85/1000</f>
        <v>319038.98385</v>
      </c>
      <c r="D19" s="12">
        <f t="shared" si="0"/>
        <v>1956254.68163</v>
      </c>
    </row>
    <row r="20" ht="31.5" spans="1:4">
      <c r="A20" s="21" t="s">
        <v>19</v>
      </c>
      <c r="B20" s="22">
        <f>-70000000/1000</f>
        <v>-70000</v>
      </c>
      <c r="C20" s="22">
        <f>-133920179.43/1000</f>
        <v>-133920.17943</v>
      </c>
      <c r="D20" s="12">
        <f t="shared" si="0"/>
        <v>63920.17943</v>
      </c>
    </row>
  </sheetData>
  <mergeCells count="5">
    <mergeCell ref="A3:A7"/>
    <mergeCell ref="B3:B7"/>
    <mergeCell ref="C4:C7"/>
    <mergeCell ref="D3:D7"/>
    <mergeCell ref="A1:D2"/>
  </mergeCells>
  <pageMargins left="0.511811023622047" right="0" top="0.94488188976378" bottom="0" header="0.118110236220472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dcterms:created xsi:type="dcterms:W3CDTF">2020-02-20T12:16:00Z</dcterms:created>
  <cp:lastPrinted>2022-03-29T14:24:00Z</cp:lastPrinted>
  <dcterms:modified xsi:type="dcterms:W3CDTF">2026-03-26T09:35:28Z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7B615F36968244D2A773F93A9FB756B9_12</vt:lpwstr>
  </property>
  <property fmtid="{D5CDD505-2E9C-101B-9397-08002B2CF9AE}" pid="3" name="KSOProductBuildVer">
    <vt:lpwstr>1049-12.2.0.23196</vt:lpwstr>
  </property>
</Properties>
</file>